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APPC\Diversos\Construção Preço Base\"/>
    </mc:Choice>
  </mc:AlternateContent>
  <xr:revisionPtr revIDLastSave="0" documentId="13_ncr:1_{9C37B4A4-919E-452A-A384-A55765A844F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lha2" sheetId="2" r:id="rId1"/>
  </sheets>
  <definedNames>
    <definedName name="_xlnm.Print_Area" localSheetId="0">Folha2!$A$1:$O$51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2" l="1"/>
  <c r="G13" i="2"/>
  <c r="D16" i="2" l="1"/>
  <c r="J13" i="2"/>
  <c r="M13" i="2" s="1"/>
  <c r="J10" i="2"/>
  <c r="M10" i="2" s="1"/>
  <c r="D19" i="2" l="1"/>
  <c r="G19" i="2" s="1"/>
  <c r="J19" i="2" s="1"/>
  <c r="M19" i="2" s="1"/>
  <c r="G16" i="2"/>
  <c r="J16" i="2" s="1"/>
  <c r="M16" i="2" s="1"/>
  <c r="D22" i="2" l="1"/>
  <c r="G22" i="2" s="1"/>
  <c r="J22" i="2" s="1"/>
  <c r="M22" i="2" s="1"/>
  <c r="D25" i="2" l="1"/>
  <c r="G25" i="2" s="1"/>
  <c r="J25" i="2" s="1"/>
  <c r="M25" i="2" s="1"/>
  <c r="D28" i="2" l="1"/>
  <c r="G28" i="2" s="1"/>
  <c r="J28" i="2" s="1"/>
  <c r="M28" i="2" s="1"/>
  <c r="D31" i="2" l="1"/>
  <c r="G31" i="2" s="1"/>
  <c r="J31" i="2" s="1"/>
  <c r="M31" i="2" s="1"/>
  <c r="D34" i="2"/>
  <c r="G34" i="2" s="1"/>
  <c r="J34" i="2" l="1"/>
  <c r="M34" i="2" s="1"/>
  <c r="D37" i="2"/>
  <c r="G37" i="2" s="1"/>
  <c r="D40" i="2" l="1"/>
  <c r="G40" i="2" s="1"/>
  <c r="J37" i="2"/>
  <c r="M37" i="2" s="1"/>
  <c r="D43" i="2" l="1"/>
  <c r="J40" i="2"/>
  <c r="M40" i="2" s="1"/>
  <c r="G43" i="2" l="1"/>
  <c r="J43" i="2" s="1"/>
  <c r="M43" i="2" s="1"/>
</calcChain>
</file>

<file path=xl/sharedStrings.xml><?xml version="1.0" encoding="utf-8"?>
<sst xmlns="http://schemas.openxmlformats.org/spreadsheetml/2006/main" count="32" uniqueCount="26">
  <si>
    <t>I</t>
  </si>
  <si>
    <t>II</t>
  </si>
  <si>
    <t>III</t>
  </si>
  <si>
    <t>IV</t>
  </si>
  <si>
    <t>CLASSE 1</t>
  </si>
  <si>
    <t>CLASSE 3</t>
  </si>
  <si>
    <t>CLASSE 6</t>
  </si>
  <si>
    <t>CLASSE 2</t>
  </si>
  <si>
    <t>CLASSE 5</t>
  </si>
  <si>
    <t>CLASSE 4</t>
  </si>
  <si>
    <t>CLASSE 7</t>
  </si>
  <si>
    <t>CLASSE 8</t>
  </si>
  <si>
    <t>CLASSE 9</t>
  </si>
  <si>
    <t>Categoria da Obra</t>
  </si>
  <si>
    <t>Valor da Obra</t>
  </si>
  <si>
    <t xml:space="preserve">Notas: </t>
  </si>
  <si>
    <t>¨</t>
  </si>
  <si>
    <t xml:space="preserve">Relação quantitativa aproximada de afectação de meios entre diferentes categorias e valores de obra </t>
  </si>
  <si>
    <t xml:space="preserve">Classe de Alvará </t>
  </si>
  <si>
    <t xml:space="preserve">Categoria das obras de acordo com a Portaria 701H/2008. </t>
  </si>
  <si>
    <r>
      <t>Os valores indicados a amarelo correspondem à relação de afectação de recursos entre obras de categorias consecutivas (ex: uma obra de categoria II tem aproximadamente uma afectação de recursos correspondente a</t>
    </r>
    <r>
      <rPr>
        <b/>
        <sz val="20"/>
        <rFont val="Arial"/>
        <family val="2"/>
      </rPr>
      <t xml:space="preserve"> 1,2</t>
    </r>
    <r>
      <rPr>
        <b/>
        <sz val="20"/>
        <color theme="1"/>
        <rFont val="Arial"/>
        <family val="2"/>
      </rPr>
      <t xml:space="preserve"> </t>
    </r>
    <r>
      <rPr>
        <sz val="20"/>
        <color theme="1"/>
        <rFont val="Arial"/>
        <family val="2"/>
      </rPr>
      <t>vezes os recursos afectos a uma obra de categoria II de igual valor).</t>
    </r>
  </si>
  <si>
    <r>
      <t>Os coeficientes indicados a verde corresponde à relação de afectação de recursos entre obras da mesma categoria, e entre os limites de cada classe, alvará ou valores de obra no caso da classe 9. Valores intermédios de obra, podem ser obtidos por intermédio duma interpolação linear (ex: uma obra cujo valor se situe no limite superior da classe 6 - 5.312.000 € - tem aproximadamente uma afectação de recursos que corresponde a</t>
    </r>
    <r>
      <rPr>
        <sz val="20"/>
        <color rgb="FFFFFF00"/>
        <rFont val="Arial"/>
        <family val="2"/>
      </rPr>
      <t xml:space="preserve"> </t>
    </r>
    <r>
      <rPr>
        <b/>
        <sz val="20"/>
        <rFont val="Arial"/>
        <family val="2"/>
      </rPr>
      <t xml:space="preserve">1,85 </t>
    </r>
    <r>
      <rPr>
        <sz val="20"/>
        <color theme="1"/>
        <rFont val="Arial"/>
        <family val="2"/>
      </rPr>
      <t xml:space="preserve">vezes a afectação de recursos duma obra que se situe no limite inferior da classe 6 - 2.656.000 € - de igual categoria. </t>
    </r>
  </si>
  <si>
    <r>
      <t>Os valores indicados a amarelo correspondem à relação de afectação de recursos entre obras de categorias consecutivas (ex: uma obra de categoria III tem aproximadamente uma afectação de recursos correspondente a</t>
    </r>
    <r>
      <rPr>
        <b/>
        <sz val="20"/>
        <rFont val="Arial"/>
        <family val="2"/>
      </rPr>
      <t xml:space="preserve"> 1,2</t>
    </r>
    <r>
      <rPr>
        <b/>
        <sz val="20"/>
        <color theme="1"/>
        <rFont val="Arial"/>
        <family val="2"/>
      </rPr>
      <t xml:space="preserve"> </t>
    </r>
    <r>
      <rPr>
        <sz val="20"/>
        <color theme="1"/>
        <rFont val="Arial"/>
        <family val="2"/>
      </rPr>
      <t>vezes os recursos afectos a uma obra de categoria II de igual valor).</t>
    </r>
  </si>
  <si>
    <t>Notas:</t>
  </si>
  <si>
    <r>
      <t>Os coeficientes indicados a verde corresponde à relação de afectação de recursos entre obras da mesma categoria, e entre os limites de cada classe de alvará ou valores de obra no caso da classe 9. Valores intermédios de obra, podem ser obtidos por intermédio duma interpolação linear (ex: uma obra cujo valor se situe no limite superior da classe 6 - 5.312.000 € - tem aproximadamente uma afectação de recursos que corresponde a</t>
    </r>
    <r>
      <rPr>
        <sz val="20"/>
        <color rgb="FFFFFF00"/>
        <rFont val="Arial"/>
        <family val="2"/>
      </rPr>
      <t xml:space="preserve"> </t>
    </r>
    <r>
      <rPr>
        <b/>
        <sz val="20"/>
        <rFont val="Arial"/>
        <family val="2"/>
      </rPr>
      <t xml:space="preserve">1,85 </t>
    </r>
    <r>
      <rPr>
        <sz val="20"/>
        <color theme="1"/>
        <rFont val="Arial"/>
        <family val="2"/>
      </rPr>
      <t xml:space="preserve">vezes a afectação de recursos duma obra que se situe no limite inferior da classe 6 - 2.656.000 € - de igual categoria.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</si>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</sst>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#,##0.000\ &quot;€&quot;;\-#,##0.0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i/>
      <sz val="16"/>
      <color theme="1"/>
      <name val="Arial"/>
      <family val="2"/>
    </font>
    <font>
      <b/>
      <sz val="2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Symbol"/>
      <family val="1"/>
      <charset val="2"/>
    </font>
    <font>
      <sz val="20"/>
      <color rgb="FFFFFF00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7" xfId="0" applyFont="1" applyBorder="1"/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Fill="1"/>
    <xf numFmtId="0" fontId="2" fillId="0" borderId="32" xfId="0" applyFont="1" applyFill="1" applyBorder="1" applyAlignment="1"/>
    <xf numFmtId="0" fontId="2" fillId="0" borderId="33" xfId="0" applyFont="1" applyFill="1" applyBorder="1" applyAlignment="1"/>
    <xf numFmtId="0" fontId="8" fillId="0" borderId="0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44" fontId="2" fillId="0" borderId="25" xfId="1" applyFont="1" applyBorder="1" applyAlignment="1">
      <alignment horizontal="center" vertical="center"/>
    </xf>
    <xf numFmtId="44" fontId="2" fillId="0" borderId="26" xfId="1" applyFont="1" applyBorder="1" applyAlignment="1">
      <alignment horizontal="center" vertical="center"/>
    </xf>
    <xf numFmtId="44" fontId="2" fillId="0" borderId="27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0"/>
  <sheetViews>
    <sheetView showGridLines="0" tabSelected="1" zoomScale="70" zoomScaleNormal="70" workbookViewId="0"/>
  </sheetViews>
  <sheetFormatPr defaultRowHeight="18" x14ac:dyDescent="0.25"/>
  <cols>
    <col min="1" max="1" width="20.7109375" style="1" customWidth="1"/>
    <col min="2" max="2" width="8.7109375" style="1" customWidth="1"/>
    <col min="3" max="3" width="30.85546875" style="1" bestFit="1" customWidth="1"/>
    <col min="4" max="4" width="5.7109375" style="1" customWidth="1"/>
    <col min="5" max="5" width="20.7109375" style="1" customWidth="1"/>
    <col min="6" max="7" width="5.7109375" style="1" customWidth="1"/>
    <col min="8" max="8" width="20.7109375" style="1" customWidth="1"/>
    <col min="9" max="10" width="5.7109375" style="1" customWidth="1"/>
    <col min="11" max="11" width="20.7109375" style="1" customWidth="1"/>
    <col min="12" max="13" width="5.7109375" style="1" customWidth="1"/>
    <col min="14" max="14" width="20.7109375" style="1" customWidth="1"/>
    <col min="15" max="15" width="5.7109375" style="1" customWidth="1"/>
    <col min="16" max="21" width="9.140625" style="1"/>
    <col min="22" max="22" width="71.28515625" style="1" customWidth="1"/>
    <col min="23" max="16384" width="9.140625" style="1"/>
  </cols>
  <sheetData>
    <row r="1" spans="1:15" ht="18.75" thickBot="1" x14ac:dyDescent="0.3"/>
    <row r="2" spans="1:15" s="4" customFormat="1" ht="75" customHeight="1" thickBot="1" x14ac:dyDescent="0.55000000000000004">
      <c r="A2" s="8"/>
      <c r="B2" s="8"/>
      <c r="C2" s="21" t="s">
        <v>17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ht="18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45" customHeight="1" thickTop="1" thickBot="1" x14ac:dyDescent="0.3">
      <c r="A4" s="18" t="s">
        <v>18</v>
      </c>
      <c r="B4" s="6"/>
      <c r="C4" s="55" t="s">
        <v>14</v>
      </c>
      <c r="D4" s="45" t="s">
        <v>13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5" ht="39.950000000000003" customHeight="1" thickBot="1" x14ac:dyDescent="0.3">
      <c r="A5" s="19"/>
      <c r="B5" s="6"/>
      <c r="C5" s="56"/>
      <c r="D5" s="37" t="s">
        <v>0</v>
      </c>
      <c r="E5" s="35"/>
      <c r="F5" s="35"/>
      <c r="G5" s="35" t="s">
        <v>1</v>
      </c>
      <c r="H5" s="35"/>
      <c r="I5" s="35"/>
      <c r="J5" s="35" t="s">
        <v>2</v>
      </c>
      <c r="K5" s="35"/>
      <c r="L5" s="35"/>
      <c r="M5" s="35" t="s">
        <v>3</v>
      </c>
      <c r="N5" s="35"/>
      <c r="O5" s="36"/>
    </row>
    <row r="6" spans="1:15" ht="39.950000000000003" customHeight="1" thickTop="1" thickBot="1" x14ac:dyDescent="0.3">
      <c r="A6" s="20"/>
      <c r="B6" s="7"/>
      <c r="C6" s="57"/>
      <c r="D6" s="58"/>
      <c r="E6" s="59"/>
      <c r="F6" s="47">
        <v>1.1499999999999999</v>
      </c>
      <c r="G6" s="48"/>
      <c r="H6" s="3"/>
      <c r="I6" s="47">
        <v>1.2</v>
      </c>
      <c r="J6" s="48"/>
      <c r="K6" s="3"/>
      <c r="L6" s="47">
        <v>1.1499999999999999</v>
      </c>
      <c r="M6" s="48"/>
      <c r="N6" s="60"/>
      <c r="O6" s="59"/>
    </row>
    <row r="7" spans="1:15" ht="24" customHeight="1" thickBot="1" x14ac:dyDescent="0.3">
      <c r="A7" s="67" t="s">
        <v>4</v>
      </c>
      <c r="B7" s="71"/>
      <c r="C7" s="53">
        <v>0</v>
      </c>
      <c r="D7" s="27">
        <v>0</v>
      </c>
      <c r="E7" s="28"/>
      <c r="F7" s="28"/>
      <c r="G7" s="28">
        <v>0</v>
      </c>
      <c r="H7" s="28"/>
      <c r="I7" s="28"/>
      <c r="J7" s="28">
        <v>0</v>
      </c>
      <c r="K7" s="28"/>
      <c r="L7" s="28"/>
      <c r="M7" s="28">
        <v>0</v>
      </c>
      <c r="N7" s="28"/>
      <c r="O7" s="34"/>
    </row>
    <row r="8" spans="1:15" ht="18.75" customHeight="1" thickBot="1" x14ac:dyDescent="0.3">
      <c r="A8" s="67"/>
      <c r="B8" s="72"/>
      <c r="C8" s="54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34"/>
    </row>
    <row r="9" spans="1:15" ht="45" customHeight="1" thickBot="1" x14ac:dyDescent="0.4">
      <c r="A9" s="67"/>
      <c r="B9" s="72"/>
      <c r="C9" s="2"/>
      <c r="D9" s="27"/>
      <c r="E9" s="28"/>
      <c r="F9" s="28"/>
      <c r="G9" s="29"/>
      <c r="H9" s="29"/>
      <c r="I9" s="29"/>
      <c r="J9" s="29"/>
      <c r="K9" s="29"/>
      <c r="L9" s="29"/>
      <c r="M9" s="29"/>
      <c r="N9" s="29"/>
      <c r="O9" s="30"/>
    </row>
    <row r="10" spans="1:15" ht="18.75" customHeight="1" thickBot="1" x14ac:dyDescent="0.3">
      <c r="A10" s="67"/>
      <c r="B10" s="73"/>
      <c r="C10" s="51">
        <v>166000</v>
      </c>
      <c r="D10" s="31">
        <v>1</v>
      </c>
      <c r="E10" s="32"/>
      <c r="F10" s="32"/>
      <c r="G10" s="32">
        <f>D10*1.15</f>
        <v>1.1499999999999999</v>
      </c>
      <c r="H10" s="32"/>
      <c r="I10" s="32"/>
      <c r="J10" s="32">
        <f>G10*1.2</f>
        <v>1.38</v>
      </c>
      <c r="K10" s="32"/>
      <c r="L10" s="32"/>
      <c r="M10" s="32">
        <f>J10*1.15</f>
        <v>1.5869999999999997</v>
      </c>
      <c r="N10" s="32"/>
      <c r="O10" s="33"/>
    </row>
    <row r="11" spans="1:15" ht="18.75" customHeight="1" thickBot="1" x14ac:dyDescent="0.3">
      <c r="A11" s="67" t="s">
        <v>7</v>
      </c>
      <c r="B11" s="38">
        <v>1.7</v>
      </c>
      <c r="C11" s="52"/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</row>
    <row r="12" spans="1:15" ht="45" customHeight="1" thickBot="1" x14ac:dyDescent="0.4">
      <c r="A12" s="67"/>
      <c r="B12" s="39"/>
      <c r="C12" s="2"/>
      <c r="D12" s="27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30"/>
    </row>
    <row r="13" spans="1:15" ht="18.75" customHeight="1" thickBot="1" x14ac:dyDescent="0.3">
      <c r="A13" s="67"/>
      <c r="B13" s="39"/>
      <c r="C13" s="49">
        <v>332000</v>
      </c>
      <c r="D13" s="31">
        <v>1.7</v>
      </c>
      <c r="E13" s="32"/>
      <c r="F13" s="32"/>
      <c r="G13" s="32">
        <f>D13*1.15</f>
        <v>1.9549999999999998</v>
      </c>
      <c r="H13" s="32"/>
      <c r="I13" s="32"/>
      <c r="J13" s="32">
        <f>G13*1.2</f>
        <v>2.3459999999999996</v>
      </c>
      <c r="K13" s="32"/>
      <c r="L13" s="32"/>
      <c r="M13" s="32">
        <f>J13*1.15</f>
        <v>2.6978999999999993</v>
      </c>
      <c r="N13" s="32"/>
      <c r="O13" s="33"/>
    </row>
    <row r="14" spans="1:15" ht="18.75" customHeight="1" thickBot="1" x14ac:dyDescent="0.3">
      <c r="A14" s="67" t="s">
        <v>5</v>
      </c>
      <c r="B14" s="39">
        <v>1.8</v>
      </c>
      <c r="C14" s="50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45" customHeight="1" thickBot="1" x14ac:dyDescent="0.4">
      <c r="A15" s="67"/>
      <c r="B15" s="39"/>
      <c r="C15" s="2"/>
      <c r="D15" s="27"/>
      <c r="E15" s="28"/>
      <c r="F15" s="28"/>
      <c r="G15" s="29"/>
      <c r="H15" s="29"/>
      <c r="I15" s="29"/>
      <c r="J15" s="29"/>
      <c r="K15" s="29"/>
      <c r="L15" s="29"/>
      <c r="M15" s="29"/>
      <c r="N15" s="29"/>
      <c r="O15" s="30"/>
    </row>
    <row r="16" spans="1:15" ht="18.75" customHeight="1" thickBot="1" x14ac:dyDescent="0.3">
      <c r="A16" s="67"/>
      <c r="B16" s="40"/>
      <c r="C16" s="49">
        <v>664000</v>
      </c>
      <c r="D16" s="27">
        <f>D13*1.8</f>
        <v>3.06</v>
      </c>
      <c r="E16" s="28"/>
      <c r="F16" s="28"/>
      <c r="G16" s="32">
        <f>D16*1.15</f>
        <v>3.5189999999999997</v>
      </c>
      <c r="H16" s="32"/>
      <c r="I16" s="32"/>
      <c r="J16" s="32">
        <f>G16*1.2</f>
        <v>4.2227999999999994</v>
      </c>
      <c r="K16" s="32"/>
      <c r="L16" s="32"/>
      <c r="M16" s="32">
        <f>J16*1.15</f>
        <v>4.8562199999999986</v>
      </c>
      <c r="N16" s="32"/>
      <c r="O16" s="33"/>
    </row>
    <row r="17" spans="1:15" ht="18.75" customHeight="1" thickBot="1" x14ac:dyDescent="0.3">
      <c r="A17" s="67" t="s">
        <v>9</v>
      </c>
      <c r="B17" s="41">
        <v>1.75</v>
      </c>
      <c r="C17" s="50"/>
      <c r="D17" s="27"/>
      <c r="E17" s="28"/>
      <c r="F17" s="28"/>
      <c r="G17" s="32"/>
      <c r="H17" s="32"/>
      <c r="I17" s="32"/>
      <c r="J17" s="32"/>
      <c r="K17" s="32"/>
      <c r="L17" s="32"/>
      <c r="M17" s="32"/>
      <c r="N17" s="32"/>
      <c r="O17" s="33"/>
    </row>
    <row r="18" spans="1:15" ht="45" customHeight="1" thickBot="1" x14ac:dyDescent="0.4">
      <c r="A18" s="67"/>
      <c r="B18" s="42"/>
      <c r="C18" s="2"/>
      <c r="D18" s="27"/>
      <c r="E18" s="28"/>
      <c r="F18" s="28"/>
      <c r="G18" s="29"/>
      <c r="H18" s="29"/>
      <c r="I18" s="29"/>
      <c r="J18" s="29"/>
      <c r="K18" s="29"/>
      <c r="L18" s="29"/>
      <c r="M18" s="29"/>
      <c r="N18" s="29"/>
      <c r="O18" s="30"/>
    </row>
    <row r="19" spans="1:15" ht="18.75" customHeight="1" thickBot="1" x14ac:dyDescent="0.3">
      <c r="A19" s="67"/>
      <c r="B19" s="38"/>
      <c r="C19" s="49">
        <v>1328000</v>
      </c>
      <c r="D19" s="31">
        <f>D16*1.75</f>
        <v>5.3550000000000004</v>
      </c>
      <c r="E19" s="32"/>
      <c r="F19" s="32"/>
      <c r="G19" s="32">
        <f>D19*1.15</f>
        <v>6.1582499999999998</v>
      </c>
      <c r="H19" s="32"/>
      <c r="I19" s="32"/>
      <c r="J19" s="32">
        <f>G19*1.2</f>
        <v>7.389899999999999</v>
      </c>
      <c r="K19" s="32"/>
      <c r="L19" s="32"/>
      <c r="M19" s="32">
        <f>J19*1.15</f>
        <v>8.498384999999999</v>
      </c>
      <c r="N19" s="32"/>
      <c r="O19" s="33"/>
    </row>
    <row r="20" spans="1:15" ht="18.75" customHeight="1" thickBot="1" x14ac:dyDescent="0.3">
      <c r="A20" s="67" t="s">
        <v>8</v>
      </c>
      <c r="B20" s="43">
        <v>1.8</v>
      </c>
      <c r="C20" s="50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</row>
    <row r="21" spans="1:15" ht="45" customHeight="1" thickBot="1" x14ac:dyDescent="0.4">
      <c r="A21" s="67"/>
      <c r="B21" s="42"/>
      <c r="C21" s="2"/>
      <c r="D21" s="27"/>
      <c r="E21" s="28"/>
      <c r="F21" s="28"/>
      <c r="G21" s="29"/>
      <c r="H21" s="29"/>
      <c r="I21" s="29"/>
      <c r="J21" s="29"/>
      <c r="K21" s="29"/>
      <c r="L21" s="29"/>
      <c r="M21" s="29"/>
      <c r="N21" s="29"/>
      <c r="O21" s="30"/>
    </row>
    <row r="22" spans="1:15" ht="18.75" customHeight="1" thickBot="1" x14ac:dyDescent="0.3">
      <c r="A22" s="67"/>
      <c r="B22" s="44"/>
      <c r="C22" s="49">
        <v>2656000</v>
      </c>
      <c r="D22" s="31">
        <f>D19*1.8</f>
        <v>9.6390000000000011</v>
      </c>
      <c r="E22" s="32"/>
      <c r="F22" s="32"/>
      <c r="G22" s="32">
        <f>D22*1.15</f>
        <v>11.084850000000001</v>
      </c>
      <c r="H22" s="32"/>
      <c r="I22" s="32"/>
      <c r="J22" s="32">
        <f>G22*1.2</f>
        <v>13.301820000000001</v>
      </c>
      <c r="K22" s="32"/>
      <c r="L22" s="32"/>
      <c r="M22" s="32">
        <f>J22*1.15</f>
        <v>15.297093</v>
      </c>
      <c r="N22" s="32"/>
      <c r="O22" s="33"/>
    </row>
    <row r="23" spans="1:15" ht="18.75" customHeight="1" thickBot="1" x14ac:dyDescent="0.3">
      <c r="A23" s="67" t="s">
        <v>6</v>
      </c>
      <c r="B23" s="41">
        <v>1.85</v>
      </c>
      <c r="C23" s="50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</row>
    <row r="24" spans="1:15" ht="45" customHeight="1" thickBot="1" x14ac:dyDescent="0.4">
      <c r="A24" s="67"/>
      <c r="B24" s="42"/>
      <c r="C24" s="2"/>
      <c r="D24" s="27"/>
      <c r="E24" s="28"/>
      <c r="F24" s="28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 thickBot="1" x14ac:dyDescent="0.3">
      <c r="A25" s="67"/>
      <c r="B25" s="38"/>
      <c r="C25" s="49">
        <v>5312000</v>
      </c>
      <c r="D25" s="31">
        <f>D22*1.85</f>
        <v>17.832150000000002</v>
      </c>
      <c r="E25" s="32"/>
      <c r="F25" s="32"/>
      <c r="G25" s="32">
        <f>D25*1.15</f>
        <v>20.5069725</v>
      </c>
      <c r="H25" s="32"/>
      <c r="I25" s="32"/>
      <c r="J25" s="32">
        <f>G25*1.2</f>
        <v>24.608366999999998</v>
      </c>
      <c r="K25" s="32"/>
      <c r="L25" s="32"/>
      <c r="M25" s="32">
        <f>J25*1.15</f>
        <v>28.299622049999996</v>
      </c>
      <c r="N25" s="32"/>
      <c r="O25" s="33"/>
    </row>
    <row r="26" spans="1:15" ht="18.75" customHeight="1" thickBot="1" x14ac:dyDescent="0.3">
      <c r="A26" s="67" t="s">
        <v>10</v>
      </c>
      <c r="B26" s="43">
        <v>1.65</v>
      </c>
      <c r="C26" s="50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</row>
    <row r="27" spans="1:15" ht="45" customHeight="1" thickBot="1" x14ac:dyDescent="0.4">
      <c r="A27" s="67"/>
      <c r="B27" s="42"/>
      <c r="C27" s="2"/>
      <c r="D27" s="27"/>
      <c r="E27" s="28"/>
      <c r="F27" s="28"/>
      <c r="G27" s="29"/>
      <c r="H27" s="29"/>
      <c r="I27" s="29"/>
      <c r="J27" s="29"/>
      <c r="K27" s="29"/>
      <c r="L27" s="29"/>
      <c r="M27" s="29"/>
      <c r="N27" s="29"/>
      <c r="O27" s="30"/>
    </row>
    <row r="28" spans="1:15" ht="18.75" customHeight="1" thickBot="1" x14ac:dyDescent="0.3">
      <c r="A28" s="67"/>
      <c r="B28" s="44"/>
      <c r="C28" s="49">
        <v>10642000</v>
      </c>
      <c r="D28" s="31">
        <f>D25*1.65</f>
        <v>29.423047500000003</v>
      </c>
      <c r="E28" s="32"/>
      <c r="F28" s="32"/>
      <c r="G28" s="32">
        <f>D28*1.15</f>
        <v>33.836504625000003</v>
      </c>
      <c r="H28" s="32"/>
      <c r="I28" s="32"/>
      <c r="J28" s="32">
        <f>G28*1.2</f>
        <v>40.603805550000004</v>
      </c>
      <c r="K28" s="32"/>
      <c r="L28" s="32"/>
      <c r="M28" s="32">
        <f>J28*1.15</f>
        <v>46.694376382500003</v>
      </c>
      <c r="N28" s="32"/>
      <c r="O28" s="33"/>
    </row>
    <row r="29" spans="1:15" ht="18.75" customHeight="1" thickBot="1" x14ac:dyDescent="0.3">
      <c r="A29" s="67" t="s">
        <v>11</v>
      </c>
      <c r="B29" s="41">
        <v>1.35</v>
      </c>
      <c r="C29" s="50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</row>
    <row r="30" spans="1:15" ht="45" customHeight="1" thickBot="1" x14ac:dyDescent="0.4">
      <c r="A30" s="67"/>
      <c r="B30" s="42"/>
      <c r="C30" s="2"/>
      <c r="D30" s="27"/>
      <c r="E30" s="28"/>
      <c r="F30" s="28"/>
      <c r="G30" s="29"/>
      <c r="H30" s="29"/>
      <c r="I30" s="29"/>
      <c r="J30" s="29"/>
      <c r="K30" s="29"/>
      <c r="L30" s="29"/>
      <c r="M30" s="29"/>
      <c r="N30" s="29"/>
      <c r="O30" s="30"/>
    </row>
    <row r="31" spans="1:15" ht="18.75" customHeight="1" thickBot="1" x14ac:dyDescent="0.3">
      <c r="A31" s="67"/>
      <c r="B31" s="38"/>
      <c r="C31" s="49">
        <v>16600000</v>
      </c>
      <c r="D31" s="31">
        <f>D28*1.35</f>
        <v>39.721114125000007</v>
      </c>
      <c r="E31" s="32"/>
      <c r="F31" s="32"/>
      <c r="G31" s="32">
        <f>D31*1.15</f>
        <v>45.679281243750005</v>
      </c>
      <c r="H31" s="32"/>
      <c r="I31" s="32"/>
      <c r="J31" s="32">
        <f>G31*1.2</f>
        <v>54.815137492500007</v>
      </c>
      <c r="K31" s="32"/>
      <c r="L31" s="32"/>
      <c r="M31" s="32">
        <f>J31*1.15</f>
        <v>63.037408116375005</v>
      </c>
      <c r="N31" s="32"/>
      <c r="O31" s="33"/>
    </row>
    <row r="32" spans="1:15" ht="18.75" customHeight="1" thickBot="1" x14ac:dyDescent="0.3">
      <c r="A32" s="67" t="s">
        <v>12</v>
      </c>
      <c r="B32" s="39">
        <v>1.4</v>
      </c>
      <c r="C32" s="50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</row>
    <row r="33" spans="1:15" ht="45" customHeight="1" thickBot="1" x14ac:dyDescent="0.4">
      <c r="A33" s="67"/>
      <c r="B33" s="39"/>
      <c r="C33" s="2"/>
      <c r="D33" s="27"/>
      <c r="E33" s="28"/>
      <c r="F33" s="28"/>
      <c r="G33" s="29"/>
      <c r="H33" s="29"/>
      <c r="I33" s="29"/>
      <c r="J33" s="29"/>
      <c r="K33" s="29"/>
      <c r="L33" s="29"/>
      <c r="M33" s="29"/>
      <c r="N33" s="29"/>
      <c r="O33" s="30"/>
    </row>
    <row r="34" spans="1:15" ht="18.75" customHeight="1" thickBot="1" x14ac:dyDescent="0.3">
      <c r="A34" s="67"/>
      <c r="B34" s="39"/>
      <c r="C34" s="49">
        <v>25000000</v>
      </c>
      <c r="D34" s="65">
        <f>D31*1.4</f>
        <v>55.609559775000008</v>
      </c>
      <c r="E34" s="61"/>
      <c r="F34" s="61"/>
      <c r="G34" s="61">
        <f>D34*1.15</f>
        <v>63.950993741250002</v>
      </c>
      <c r="H34" s="61"/>
      <c r="I34" s="61"/>
      <c r="J34" s="61">
        <f>G34*1.2</f>
        <v>76.741192489499994</v>
      </c>
      <c r="K34" s="61"/>
      <c r="L34" s="61"/>
      <c r="M34" s="61">
        <f>J34*1.15</f>
        <v>88.25237136292499</v>
      </c>
      <c r="N34" s="61"/>
      <c r="O34" s="62"/>
    </row>
    <row r="35" spans="1:15" ht="18.75" customHeight="1" thickBot="1" x14ac:dyDescent="0.3">
      <c r="A35" s="67"/>
      <c r="B35" s="39">
        <v>1.7</v>
      </c>
      <c r="C35" s="50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</row>
    <row r="36" spans="1:15" ht="45" customHeight="1" thickBot="1" x14ac:dyDescent="0.4">
      <c r="A36" s="67"/>
      <c r="B36" s="39"/>
      <c r="C36" s="2"/>
      <c r="D36" s="27"/>
      <c r="E36" s="28"/>
      <c r="F36" s="28"/>
      <c r="G36" s="24"/>
      <c r="H36" s="25"/>
      <c r="I36" s="68"/>
      <c r="J36" s="24"/>
      <c r="K36" s="25"/>
      <c r="L36" s="68"/>
      <c r="M36" s="24"/>
      <c r="N36" s="25"/>
      <c r="O36" s="26"/>
    </row>
    <row r="37" spans="1:15" ht="18.75" customHeight="1" thickBot="1" x14ac:dyDescent="0.3">
      <c r="A37" s="67"/>
      <c r="B37" s="39"/>
      <c r="C37" s="49">
        <v>50000000</v>
      </c>
      <c r="D37" s="65">
        <f>D34*1.7</f>
        <v>94.536251617500014</v>
      </c>
      <c r="E37" s="61"/>
      <c r="F37" s="61"/>
      <c r="G37" s="61">
        <f>D37*1.15</f>
        <v>108.716689360125</v>
      </c>
      <c r="H37" s="61"/>
      <c r="I37" s="61"/>
      <c r="J37" s="61">
        <f>G37*1.2</f>
        <v>130.46002723215</v>
      </c>
      <c r="K37" s="61"/>
      <c r="L37" s="61"/>
      <c r="M37" s="61">
        <f>J37*1.15</f>
        <v>150.02903131697249</v>
      </c>
      <c r="N37" s="61"/>
      <c r="O37" s="62"/>
    </row>
    <row r="38" spans="1:15" ht="18.75" customHeight="1" thickBot="1" x14ac:dyDescent="0.3">
      <c r="A38" s="67"/>
      <c r="B38" s="39">
        <v>1.75</v>
      </c>
      <c r="C38" s="50"/>
      <c r="D38" s="65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/>
    </row>
    <row r="39" spans="1:15" ht="45" customHeight="1" thickBot="1" x14ac:dyDescent="0.4">
      <c r="A39" s="67"/>
      <c r="B39" s="39"/>
      <c r="C39" s="2"/>
      <c r="D39" s="27"/>
      <c r="E39" s="28"/>
      <c r="F39" s="28"/>
      <c r="G39" s="24"/>
      <c r="H39" s="25"/>
      <c r="I39" s="68"/>
      <c r="J39" s="24"/>
      <c r="K39" s="25"/>
      <c r="L39" s="68"/>
      <c r="M39" s="24"/>
      <c r="N39" s="25"/>
      <c r="O39" s="26"/>
    </row>
    <row r="40" spans="1:15" ht="18.75" customHeight="1" thickBot="1" x14ac:dyDescent="0.3">
      <c r="A40" s="67"/>
      <c r="B40" s="39"/>
      <c r="C40" s="49">
        <v>100000000</v>
      </c>
      <c r="D40" s="65">
        <f>D37*1.75</f>
        <v>165.43844033062501</v>
      </c>
      <c r="E40" s="61"/>
      <c r="F40" s="61"/>
      <c r="G40" s="61">
        <f>D40*1.15</f>
        <v>190.25420638021876</v>
      </c>
      <c r="H40" s="61"/>
      <c r="I40" s="61"/>
      <c r="J40" s="61">
        <f>G40*1.2</f>
        <v>228.3050476562625</v>
      </c>
      <c r="K40" s="61"/>
      <c r="L40" s="61"/>
      <c r="M40" s="61">
        <f>J40*1.15</f>
        <v>262.55080480470184</v>
      </c>
      <c r="N40" s="61"/>
      <c r="O40" s="62"/>
    </row>
    <row r="41" spans="1:15" ht="18.75" customHeight="1" thickBot="1" x14ac:dyDescent="0.3">
      <c r="A41" s="67"/>
      <c r="B41" s="39">
        <v>1.8</v>
      </c>
      <c r="C41" s="50"/>
      <c r="D41" s="65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</row>
    <row r="42" spans="1:15" ht="45" customHeight="1" thickBot="1" x14ac:dyDescent="0.4">
      <c r="A42" s="67"/>
      <c r="B42" s="39"/>
      <c r="C42" s="2"/>
      <c r="D42" s="27"/>
      <c r="E42" s="28"/>
      <c r="F42" s="28"/>
      <c r="G42" s="24"/>
      <c r="H42" s="25"/>
      <c r="I42" s="68"/>
      <c r="J42" s="24"/>
      <c r="K42" s="25"/>
      <c r="L42" s="68"/>
      <c r="M42" s="24"/>
      <c r="N42" s="25"/>
      <c r="O42" s="26"/>
    </row>
    <row r="43" spans="1:15" ht="18.75" customHeight="1" thickBot="1" x14ac:dyDescent="0.3">
      <c r="A43" s="67"/>
      <c r="B43" s="39"/>
      <c r="C43" s="49">
        <v>200000000</v>
      </c>
      <c r="D43" s="65">
        <f>D40*1.8</f>
        <v>297.78919259512503</v>
      </c>
      <c r="E43" s="61"/>
      <c r="F43" s="61"/>
      <c r="G43" s="61">
        <f>D43*1.15</f>
        <v>342.45757148439378</v>
      </c>
      <c r="H43" s="61"/>
      <c r="I43" s="61"/>
      <c r="J43" s="61">
        <f>G43*1.2</f>
        <v>410.94908578127252</v>
      </c>
      <c r="K43" s="61"/>
      <c r="L43" s="61"/>
      <c r="M43" s="61">
        <f>J43*1.15</f>
        <v>472.59144864846337</v>
      </c>
      <c r="N43" s="61"/>
      <c r="O43" s="62"/>
    </row>
    <row r="44" spans="1:15" ht="18.75" customHeight="1" thickBot="1" x14ac:dyDescent="0.3">
      <c r="A44" s="67"/>
      <c r="B44" s="39"/>
      <c r="C44" s="50"/>
      <c r="D44" s="66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</row>
    <row r="46" spans="1:15" ht="25.5" x14ac:dyDescent="0.35">
      <c r="A46" s="14" t="s">
        <v>15</v>
      </c>
      <c r="B46" s="9" t="s">
        <v>16</v>
      </c>
      <c r="C46" s="69" t="s">
        <v>19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1:15" ht="25.5" x14ac:dyDescent="0.35">
      <c r="A47" s="10"/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05.75" customHeight="1" x14ac:dyDescent="0.3">
      <c r="A48" s="10"/>
      <c r="B48" s="11" t="s">
        <v>16</v>
      </c>
      <c r="C48" s="70" t="s">
        <v>20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34" ht="25.5" x14ac:dyDescent="0.35">
      <c r="A49" s="10"/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34" ht="182.25" customHeight="1" x14ac:dyDescent="0.3">
      <c r="A50" s="10"/>
      <c r="B50" s="12" t="s">
        <v>16</v>
      </c>
      <c r="C50" s="70" t="s">
        <v>21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4" spans="1:34" ht="25.5" x14ac:dyDescent="0.35">
      <c r="V54" s="13" t="s">
        <v>23</v>
      </c>
    </row>
    <row r="56" spans="1:34" ht="48" customHeight="1" x14ac:dyDescent="0.35">
      <c r="T56" s="14" t="s">
        <v>25</v>
      </c>
      <c r="U56" s="11" t="s">
        <v>16</v>
      </c>
      <c r="V56" s="17" t="s">
        <v>19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ht="25.5" x14ac:dyDescent="0.35">
      <c r="T57" s="10"/>
      <c r="U57" s="10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223.5" customHeight="1" x14ac:dyDescent="0.3">
      <c r="T58" s="10"/>
      <c r="U58" s="11" t="s">
        <v>16</v>
      </c>
      <c r="V58" s="15" t="s">
        <v>22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1:34" ht="20.25" customHeight="1" x14ac:dyDescent="0.35">
      <c r="T59" s="10"/>
      <c r="U59" s="10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408.95" customHeight="1" x14ac:dyDescent="0.3">
      <c r="T60" s="10"/>
      <c r="U60" s="12" t="s">
        <v>16</v>
      </c>
      <c r="V60" s="15" t="s">
        <v>24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</sheetData>
  <mergeCells count="150">
    <mergeCell ref="A26:A28"/>
    <mergeCell ref="B29:B31"/>
    <mergeCell ref="C46:O46"/>
    <mergeCell ref="C48:O48"/>
    <mergeCell ref="C50:O50"/>
    <mergeCell ref="B32:B34"/>
    <mergeCell ref="B35:B37"/>
    <mergeCell ref="B38:B40"/>
    <mergeCell ref="B7:B10"/>
    <mergeCell ref="A7:A10"/>
    <mergeCell ref="B41:B44"/>
    <mergeCell ref="C43:C44"/>
    <mergeCell ref="C40:C41"/>
    <mergeCell ref="C37:C38"/>
    <mergeCell ref="C34:C35"/>
    <mergeCell ref="C31:C32"/>
    <mergeCell ref="C28:C29"/>
    <mergeCell ref="C25:C26"/>
    <mergeCell ref="C22:C23"/>
    <mergeCell ref="C19:C20"/>
    <mergeCell ref="A11:A13"/>
    <mergeCell ref="A14:A16"/>
    <mergeCell ref="A17:A19"/>
    <mergeCell ref="A20:A22"/>
    <mergeCell ref="A23:A25"/>
    <mergeCell ref="D40:F41"/>
    <mergeCell ref="D43:F44"/>
    <mergeCell ref="A29:A31"/>
    <mergeCell ref="A32:A44"/>
    <mergeCell ref="G36:I36"/>
    <mergeCell ref="G39:I39"/>
    <mergeCell ref="G42:I42"/>
    <mergeCell ref="G24:I24"/>
    <mergeCell ref="J36:L36"/>
    <mergeCell ref="J39:L39"/>
    <mergeCell ref="J42:L42"/>
    <mergeCell ref="D31:F32"/>
    <mergeCell ref="G31:I32"/>
    <mergeCell ref="J31:L32"/>
    <mergeCell ref="D27:F27"/>
    <mergeCell ref="G27:I27"/>
    <mergeCell ref="J27:L27"/>
    <mergeCell ref="D33:F33"/>
    <mergeCell ref="D36:F36"/>
    <mergeCell ref="D39:F39"/>
    <mergeCell ref="D42:F42"/>
    <mergeCell ref="D34:F35"/>
    <mergeCell ref="D37:F38"/>
    <mergeCell ref="G37:I38"/>
    <mergeCell ref="G40:I41"/>
    <mergeCell ref="G43:I44"/>
    <mergeCell ref="J40:L41"/>
    <mergeCell ref="M40:O41"/>
    <mergeCell ref="J43:L44"/>
    <mergeCell ref="M43:O44"/>
    <mergeCell ref="M42:O42"/>
    <mergeCell ref="G34:I35"/>
    <mergeCell ref="J34:L35"/>
    <mergeCell ref="M34:O35"/>
    <mergeCell ref="J37:L38"/>
    <mergeCell ref="C7:C8"/>
    <mergeCell ref="J7:L8"/>
    <mergeCell ref="C4:C6"/>
    <mergeCell ref="D6:E6"/>
    <mergeCell ref="N6:O6"/>
    <mergeCell ref="D21:F21"/>
    <mergeCell ref="M37:O38"/>
    <mergeCell ref="M36:O36"/>
    <mergeCell ref="D28:F29"/>
    <mergeCell ref="G28:I29"/>
    <mergeCell ref="J28:L29"/>
    <mergeCell ref="M28:O29"/>
    <mergeCell ref="M30:O30"/>
    <mergeCell ref="M31:O32"/>
    <mergeCell ref="G33:I33"/>
    <mergeCell ref="J33:L33"/>
    <mergeCell ref="M33:O33"/>
    <mergeCell ref="J30:L30"/>
    <mergeCell ref="C16:C17"/>
    <mergeCell ref="C13:C14"/>
    <mergeCell ref="C10:C11"/>
    <mergeCell ref="J21:L21"/>
    <mergeCell ref="M21:O21"/>
    <mergeCell ref="J16:L17"/>
    <mergeCell ref="M16:O17"/>
    <mergeCell ref="J19:L20"/>
    <mergeCell ref="M19:O20"/>
    <mergeCell ref="J15:L15"/>
    <mergeCell ref="M15:O15"/>
    <mergeCell ref="G19:I20"/>
    <mergeCell ref="D22:F23"/>
    <mergeCell ref="G22:I23"/>
    <mergeCell ref="D25:F26"/>
    <mergeCell ref="D30:F30"/>
    <mergeCell ref="G30:I30"/>
    <mergeCell ref="D4:O4"/>
    <mergeCell ref="F6:G6"/>
    <mergeCell ref="I6:J6"/>
    <mergeCell ref="L6:M6"/>
    <mergeCell ref="D9:F9"/>
    <mergeCell ref="G9:I9"/>
    <mergeCell ref="J9:L9"/>
    <mergeCell ref="M25:O26"/>
    <mergeCell ref="M9:O9"/>
    <mergeCell ref="D12:F12"/>
    <mergeCell ref="G12:I12"/>
    <mergeCell ref="J13:L14"/>
    <mergeCell ref="M13:O14"/>
    <mergeCell ref="B11:B13"/>
    <mergeCell ref="B14:B16"/>
    <mergeCell ref="B17:B19"/>
    <mergeCell ref="B20:B22"/>
    <mergeCell ref="B23:B25"/>
    <mergeCell ref="B26:B28"/>
    <mergeCell ref="D13:F14"/>
    <mergeCell ref="G13:I14"/>
    <mergeCell ref="D15:F15"/>
    <mergeCell ref="G15:I15"/>
    <mergeCell ref="J24:L24"/>
    <mergeCell ref="M24:O24"/>
    <mergeCell ref="J22:L23"/>
    <mergeCell ref="M22:O23"/>
    <mergeCell ref="G21:I21"/>
    <mergeCell ref="D16:F17"/>
    <mergeCell ref="G16:I17"/>
    <mergeCell ref="D19:F20"/>
    <mergeCell ref="A4:A6"/>
    <mergeCell ref="C2:O2"/>
    <mergeCell ref="M39:O39"/>
    <mergeCell ref="D24:F24"/>
    <mergeCell ref="J12:L12"/>
    <mergeCell ref="M12:O12"/>
    <mergeCell ref="D10:F11"/>
    <mergeCell ref="G10:I11"/>
    <mergeCell ref="J10:L11"/>
    <mergeCell ref="M10:O11"/>
    <mergeCell ref="D18:F18"/>
    <mergeCell ref="G18:I18"/>
    <mergeCell ref="J18:L18"/>
    <mergeCell ref="M18:O18"/>
    <mergeCell ref="M7:O8"/>
    <mergeCell ref="M5:O5"/>
    <mergeCell ref="G5:I5"/>
    <mergeCell ref="G7:I8"/>
    <mergeCell ref="J5:L5"/>
    <mergeCell ref="D5:F5"/>
    <mergeCell ref="D7:F8"/>
    <mergeCell ref="M27:O27"/>
    <mergeCell ref="G25:I26"/>
    <mergeCell ref="J25:L2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Folha2</vt:lpstr>
      <vt:lpstr>Folha2!Área_de_Impressão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Paulo Cruz</dc:creator>
  <cp:lastModifiedBy>APPC</cp:lastModifiedBy>
  <cp:lastPrinted>2017-10-31T18:15:27Z</cp:lastPrinted>
  <dcterms:created xsi:type="dcterms:W3CDTF">2017-10-24T18:28:48Z</dcterms:created>
  <dcterms:modified xsi:type="dcterms:W3CDTF">2022-03-17T15:12:50Z</dcterms:modified>
</cp:coreProperties>
</file>